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图审!$A$1:$I$9</definedName>
    <definedName name="_xlnm.Print_Area" localSheetId="1">'图审项目（废）'!$A$1:$F$11</definedName>
  </definedNames>
  <calcPr calcId="144525"/>
</workbook>
</file>

<file path=xl/sharedStrings.xml><?xml version="1.0" encoding="utf-8"?>
<sst xmlns="http://schemas.openxmlformats.org/spreadsheetml/2006/main" count="56" uniqueCount="43">
  <si>
    <t>渭河右岸沣西新城西咸交界至伍家堡段堤防加宽工程及两个项目水土保持方案编制单位竞争性谈判报价单</t>
  </si>
  <si>
    <t>单位（盖章）：</t>
  </si>
  <si>
    <t>项目名称</t>
  </si>
  <si>
    <t>项目规模及内容</t>
  </si>
  <si>
    <t>服务期限(天)</t>
  </si>
  <si>
    <t>水土保持方案编制单位限价（万元）</t>
  </si>
  <si>
    <t>水土保持方案编制单位报价（万元）</t>
  </si>
  <si>
    <t>渭河右岸沣西新城西咸交界至伍家堡段堤防加宽工程</t>
  </si>
  <si>
    <t>渭河右岸西咸新区小王庄至沣河入渭口段新建加宽堤防工程</t>
  </si>
  <si>
    <t>沣河咸阳界至南季段防洪治理工程</t>
  </si>
  <si>
    <t>总报价</t>
  </si>
  <si>
    <t>渭河右岸沣西新城西咸交界至伍家堡段堤防加宽工程、渭河右岸西咸新区小王庄至沣河入渭口段新建加宽堤防工程及沣河咸阳界至南季段防洪治理工程三个项目水土保持方案编制单位竞争性谈判工作</t>
  </si>
  <si>
    <t>渭河右岸沣西新城西咸交界至伍家堡段堤防加宽工程新建堤防4.42km，堤防加宽加长2.165km；渭河右岸西咸新区小王庄至沣河入渭口段新建加宽堤防工程新建0.8km，堤防加宽加长2.3km；沣河咸阳界至南季段防洪治理工程治理长度2.86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</si>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</sst>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_ "/>
  </numFmts>
  <fonts count="29">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
      <color theme="1"/>
      <name val="宋体"/>
      <charset val="134"/>
    </font>
    <font>
      <sz val="10.5"/>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7" borderId="0" applyNumberFormat="0" applyBorder="0" applyAlignment="0" applyProtection="0">
      <alignment vertical="center"/>
    </xf>
    <xf numFmtId="0" fontId="25" fillId="2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8" fillId="2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16" applyNumberFormat="0" applyFont="0" applyAlignment="0" applyProtection="0">
      <alignment vertical="center"/>
    </xf>
    <xf numFmtId="0" fontId="18" fillId="29"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14" applyNumberFormat="0" applyFill="0" applyAlignment="0" applyProtection="0">
      <alignment vertical="center"/>
    </xf>
    <xf numFmtId="0" fontId="11" fillId="0" borderId="14" applyNumberFormat="0" applyFill="0" applyAlignment="0" applyProtection="0">
      <alignment vertical="center"/>
    </xf>
    <xf numFmtId="0" fontId="18" fillId="22" borderId="0" applyNumberFormat="0" applyBorder="0" applyAlignment="0" applyProtection="0">
      <alignment vertical="center"/>
    </xf>
    <xf numFmtId="0" fontId="14" fillId="0" borderId="18" applyNumberFormat="0" applyFill="0" applyAlignment="0" applyProtection="0">
      <alignment vertical="center"/>
    </xf>
    <xf numFmtId="0" fontId="18" fillId="21" borderId="0" applyNumberFormat="0" applyBorder="0" applyAlignment="0" applyProtection="0">
      <alignment vertical="center"/>
    </xf>
    <xf numFmtId="0" fontId="19" fillId="15" borderId="15" applyNumberFormat="0" applyAlignment="0" applyProtection="0">
      <alignment vertical="center"/>
    </xf>
    <xf numFmtId="0" fontId="28" fillId="15" borderId="19" applyNumberFormat="0" applyAlignment="0" applyProtection="0">
      <alignment vertical="center"/>
    </xf>
    <xf numFmtId="0" fontId="10" fillId="7" borderId="13" applyNumberFormat="0" applyAlignment="0" applyProtection="0">
      <alignment vertical="center"/>
    </xf>
    <xf numFmtId="0" fontId="9" fillId="26" borderId="0" applyNumberFormat="0" applyBorder="0" applyAlignment="0" applyProtection="0">
      <alignment vertical="center"/>
    </xf>
    <xf numFmtId="0" fontId="18" fillId="14" borderId="0" applyNumberFormat="0" applyBorder="0" applyAlignment="0" applyProtection="0">
      <alignment vertical="center"/>
    </xf>
    <xf numFmtId="0" fontId="27" fillId="0" borderId="20" applyNumberFormat="0" applyFill="0" applyAlignment="0" applyProtection="0">
      <alignment vertical="center"/>
    </xf>
    <xf numFmtId="0" fontId="21" fillId="0" borderId="17" applyNumberFormat="0" applyFill="0" applyAlignment="0" applyProtection="0">
      <alignment vertical="center"/>
    </xf>
    <xf numFmtId="0" fontId="26" fillId="25" borderId="0" applyNumberFormat="0" applyBorder="0" applyAlignment="0" applyProtection="0">
      <alignment vertical="center"/>
    </xf>
    <xf numFmtId="0" fontId="24" fillId="20" borderId="0" applyNumberFormat="0" applyBorder="0" applyAlignment="0" applyProtection="0">
      <alignment vertical="center"/>
    </xf>
    <xf numFmtId="0" fontId="9" fillId="33" borderId="0" applyNumberFormat="0" applyBorder="0" applyAlignment="0" applyProtection="0">
      <alignment vertical="center"/>
    </xf>
    <xf numFmtId="0" fontId="18" fillId="13"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8" fillId="18" borderId="0" applyNumberFormat="0" applyBorder="0" applyAlignment="0" applyProtection="0">
      <alignment vertical="center"/>
    </xf>
    <xf numFmtId="0" fontId="18" fillId="12"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8" fillId="11" borderId="0" applyNumberFormat="0" applyBorder="0" applyAlignment="0" applyProtection="0">
      <alignment vertical="center"/>
    </xf>
    <xf numFmtId="0" fontId="9" fillId="3"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9" fillId="8" borderId="0" applyNumberFormat="0" applyBorder="0" applyAlignment="0" applyProtection="0">
      <alignment vertical="center"/>
    </xf>
    <xf numFmtId="0" fontId="18" fillId="19" borderId="0" applyNumberFormat="0" applyBorder="0" applyAlignment="0" applyProtection="0">
      <alignment vertical="center"/>
    </xf>
    <xf numFmtId="0" fontId="17"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6" xfId="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tabSelected="1" topLeftCell="A4" workbookViewId="0">
      <selection activeCell="C3" sqref="C3:C4"/>
    </sheetView>
  </sheetViews>
  <sheetFormatPr defaultColWidth="9" defaultRowHeight="13.5" outlineLevelRow="5"/>
  <cols>
    <col min="1" max="1" width="15.375" style="8" customWidth="1"/>
    <col min="2" max="2" width="26.75" style="1" customWidth="1"/>
    <col min="3" max="3" width="15.875" style="1" customWidth="1"/>
    <col min="4" max="4" width="17.625" style="9" customWidth="1"/>
    <col min="5" max="5" width="11.125" style="1" customWidth="1"/>
    <col min="6" max="6" width="12.25" style="1" customWidth="1"/>
    <col min="7" max="7" width="11.125" style="1" customWidth="1"/>
    <col min="8" max="8" width="11.125" style="1" hidden="1" customWidth="1"/>
    <col min="9" max="9" width="12.625" style="1" customWidth="1"/>
    <col min="10" max="16384" width="9" style="1"/>
  </cols>
  <sheetData>
    <row r="1" ht="76" customHeight="1" spans="1:9">
      <c r="A1" s="10" t="s">
        <v>0</v>
      </c>
      <c r="B1" s="10"/>
      <c r="C1" s="10"/>
      <c r="D1" s="10"/>
      <c r="E1" s="10"/>
      <c r="F1" s="10"/>
      <c r="G1" s="10"/>
      <c r="H1" s="10"/>
      <c r="I1" s="10"/>
    </row>
    <row r="2" ht="47.1" customHeight="1" spans="1:9">
      <c r="A2" s="11" t="s">
        <v>1</v>
      </c>
      <c r="B2" s="11"/>
      <c r="C2" s="11"/>
      <c r="D2" s="11"/>
      <c r="E2" s="11"/>
      <c r="F2" s="11"/>
      <c r="G2" s="11"/>
      <c r="H2" s="11"/>
      <c r="I2" s="11"/>
    </row>
    <row r="3" ht="42" customHeight="1" spans="1:9">
      <c r="A3" s="13" t="s">
        <v>2</v>
      </c>
      <c r="B3" s="13" t="s">
        <v>3</v>
      </c>
      <c r="C3" s="14" t="s">
        <v>4</v>
      </c>
      <c r="D3" s="28" t="s">
        <v>5</v>
      </c>
      <c r="E3" s="29" t="s">
        <v>6</v>
      </c>
      <c r="F3" s="30"/>
      <c r="G3" s="30"/>
      <c r="H3" s="30"/>
      <c r="I3" s="39"/>
    </row>
    <row r="4" ht="86" customHeight="1" spans="1:9">
      <c r="A4" s="13"/>
      <c r="B4" s="13"/>
      <c r="C4" s="31"/>
      <c r="D4" s="32"/>
      <c r="E4" s="13" t="s">
        <v>7</v>
      </c>
      <c r="F4" s="13" t="s">
        <v>8</v>
      </c>
      <c r="G4" s="13" t="s">
        <v>9</v>
      </c>
      <c r="H4" s="13"/>
      <c r="I4" s="13" t="s">
        <v>10</v>
      </c>
    </row>
    <row r="5" ht="168" customHeight="1" spans="1:9">
      <c r="A5" s="33" t="s">
        <v>11</v>
      </c>
      <c r="B5" s="33" t="s">
        <v>12</v>
      </c>
      <c r="C5" s="34">
        <v>20</v>
      </c>
      <c r="D5" s="35">
        <v>15</v>
      </c>
      <c r="E5" s="36"/>
      <c r="F5" s="36"/>
      <c r="G5" s="36"/>
      <c r="H5" s="36"/>
      <c r="I5" s="36"/>
    </row>
    <row r="6" ht="35.25" customHeight="1" spans="1:4">
      <c r="A6" s="37"/>
      <c r="B6" s="38"/>
      <c r="C6" s="38"/>
      <c r="D6" s="38"/>
    </row>
  </sheetData>
  <mergeCells count="8">
    <mergeCell ref="A1:I1"/>
    <mergeCell ref="A2:I2"/>
    <mergeCell ref="E3:I3"/>
    <mergeCell ref="A6:D6"/>
    <mergeCell ref="A3:A4"/>
    <mergeCell ref="B3:B4"/>
    <mergeCell ref="C3:C4"/>
    <mergeCell ref="D3:D4"/>
  </mergeCells>
  <pageMargins left="1.18055555555556" right="0.554861111111111" top="1" bottom="1" header="0.507638888888889" footer="0.507638888888889"/>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13</v>
      </c>
      <c r="B1" s="10"/>
      <c r="C1" s="10"/>
      <c r="D1" s="10"/>
      <c r="E1" s="10"/>
      <c r="F1" s="10"/>
    </row>
    <row r="2" ht="26.1" customHeight="1" spans="1:6">
      <c r="A2" s="11" t="s">
        <v>1</v>
      </c>
      <c r="B2" s="11"/>
      <c r="C2" s="11"/>
      <c r="D2" s="11"/>
      <c r="E2" s="11"/>
      <c r="F2" s="11"/>
    </row>
    <row r="3" ht="71.1" customHeight="1" spans="1:6">
      <c r="A3" s="12" t="s">
        <v>14</v>
      </c>
      <c r="B3" s="13" t="s">
        <v>2</v>
      </c>
      <c r="C3" s="13" t="s">
        <v>15</v>
      </c>
      <c r="D3" s="14" t="s">
        <v>16</v>
      </c>
      <c r="E3" s="15" t="s">
        <v>17</v>
      </c>
      <c r="F3" s="14" t="s">
        <v>18</v>
      </c>
    </row>
    <row r="4" ht="69" customHeight="1" spans="1:11">
      <c r="A4" s="2">
        <v>1</v>
      </c>
      <c r="B4" s="4" t="s">
        <v>19</v>
      </c>
      <c r="C4" s="16" t="s">
        <v>20</v>
      </c>
      <c r="D4" s="16" t="s">
        <v>21</v>
      </c>
      <c r="E4" s="2">
        <v>6</v>
      </c>
      <c r="F4" s="17"/>
      <c r="G4" s="1">
        <f t="shared" ref="G4:G7" si="0">H4*0.02*0.05</f>
        <v>0.734</v>
      </c>
      <c r="H4" s="1">
        <v>734</v>
      </c>
      <c r="K4" s="25">
        <v>0.37</v>
      </c>
    </row>
    <row r="5" ht="69" customHeight="1" spans="1:15">
      <c r="A5" s="2">
        <v>2</v>
      </c>
      <c r="B5" s="4" t="s">
        <v>22</v>
      </c>
      <c r="C5" s="4" t="s">
        <v>23</v>
      </c>
      <c r="D5" s="16" t="s">
        <v>21</v>
      </c>
      <c r="E5" s="2">
        <v>7</v>
      </c>
      <c r="F5" s="17"/>
      <c r="G5" s="1">
        <f t="shared" si="0"/>
        <v>2.16</v>
      </c>
      <c r="H5" s="1">
        <v>2160</v>
      </c>
      <c r="K5" s="26">
        <v>1.08</v>
      </c>
      <c r="O5" s="1" t="s">
        <v>24</v>
      </c>
    </row>
    <row r="6" ht="69" customHeight="1" spans="1:11">
      <c r="A6" s="2">
        <v>3</v>
      </c>
      <c r="B6" s="4" t="s">
        <v>25</v>
      </c>
      <c r="C6" s="4" t="s">
        <v>26</v>
      </c>
      <c r="D6" s="16" t="s">
        <v>21</v>
      </c>
      <c r="E6" s="2">
        <v>2</v>
      </c>
      <c r="F6" s="17"/>
      <c r="G6" s="1">
        <f t="shared" si="0"/>
        <v>1.5</v>
      </c>
      <c r="H6" s="1">
        <v>1500</v>
      </c>
      <c r="K6" s="27">
        <v>0.75</v>
      </c>
    </row>
    <row r="7" ht="69" customHeight="1" spans="1:11">
      <c r="A7" s="2">
        <v>4</v>
      </c>
      <c r="B7" s="4" t="s">
        <v>27</v>
      </c>
      <c r="C7" s="4" t="s">
        <v>28</v>
      </c>
      <c r="D7" s="16" t="s">
        <v>21</v>
      </c>
      <c r="E7" s="2">
        <v>4.5</v>
      </c>
      <c r="F7" s="17"/>
      <c r="G7" s="1">
        <f t="shared" si="0"/>
        <v>1.68</v>
      </c>
      <c r="H7" s="1">
        <v>1680</v>
      </c>
      <c r="K7" s="26">
        <v>0.84</v>
      </c>
    </row>
    <row r="8" ht="69" customHeight="1" spans="1:11">
      <c r="A8" s="2">
        <v>5</v>
      </c>
      <c r="B8" s="4" t="s">
        <v>29</v>
      </c>
      <c r="C8" s="4" t="s">
        <v>30</v>
      </c>
      <c r="D8" s="16" t="s">
        <v>21</v>
      </c>
      <c r="E8" s="2">
        <v>5.5</v>
      </c>
      <c r="F8" s="17"/>
      <c r="K8" s="26"/>
    </row>
    <row r="9" ht="69" customHeight="1" spans="1:11">
      <c r="A9" s="2">
        <v>6</v>
      </c>
      <c r="B9" s="4" t="s">
        <v>31</v>
      </c>
      <c r="C9" s="4" t="s">
        <v>32</v>
      </c>
      <c r="D9" s="16" t="s">
        <v>21</v>
      </c>
      <c r="E9" s="2">
        <v>1</v>
      </c>
      <c r="F9" s="17"/>
      <c r="G9" s="1">
        <f>H9*0.02*0.05</f>
        <v>1.98</v>
      </c>
      <c r="H9" s="1">
        <v>1980</v>
      </c>
      <c r="K9" s="26">
        <v>0.99</v>
      </c>
    </row>
    <row r="10" ht="48" customHeight="1" spans="1:11">
      <c r="A10" s="18" t="s">
        <v>33</v>
      </c>
      <c r="B10" s="18"/>
      <c r="C10" s="19" t="s">
        <v>34</v>
      </c>
      <c r="D10" s="19"/>
      <c r="E10" s="20">
        <f>SUM(E4:E9)</f>
        <v>26</v>
      </c>
      <c r="F10" s="21"/>
      <c r="K10" s="20">
        <f>SUM(K4:K9)</f>
        <v>4.03</v>
      </c>
    </row>
    <row r="11" ht="60" customHeight="1" spans="1:6">
      <c r="A11" s="22" t="s">
        <v>35</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14</v>
      </c>
      <c r="E10" s="3" t="s">
        <v>2</v>
      </c>
      <c r="F10" s="3" t="s">
        <v>36</v>
      </c>
      <c r="G10" s="3" t="s">
        <v>37</v>
      </c>
      <c r="H10" s="3" t="s">
        <v>38</v>
      </c>
      <c r="I10" s="3" t="s">
        <v>39</v>
      </c>
      <c r="J10" s="3" t="s">
        <v>40</v>
      </c>
    </row>
    <row r="11" ht="30" customHeight="1" spans="4:10">
      <c r="D11" s="2">
        <v>1</v>
      </c>
      <c r="E11" s="4" t="s">
        <v>29</v>
      </c>
      <c r="F11" s="2">
        <v>7500</v>
      </c>
      <c r="G11" s="2">
        <f>F11*G7</f>
        <v>150</v>
      </c>
      <c r="H11" s="2">
        <v>3</v>
      </c>
      <c r="I11" s="2">
        <f t="shared" ref="I11:I15" si="0">G11*H11/100</f>
        <v>4.5</v>
      </c>
      <c r="J11" s="2">
        <v>3</v>
      </c>
    </row>
    <row r="12" ht="30" customHeight="1" spans="4:10">
      <c r="D12" s="2">
        <v>2</v>
      </c>
      <c r="E12" s="4" t="s">
        <v>19</v>
      </c>
      <c r="F12" s="2">
        <v>10000</v>
      </c>
      <c r="G12" s="2">
        <f>10000*0.02</f>
        <v>200</v>
      </c>
      <c r="H12" s="2">
        <v>3</v>
      </c>
      <c r="I12" s="2">
        <f t="shared" si="0"/>
        <v>6</v>
      </c>
      <c r="J12" s="2">
        <v>3</v>
      </c>
    </row>
    <row r="13" ht="39" customHeight="1" spans="4:10">
      <c r="D13" s="2">
        <v>3</v>
      </c>
      <c r="E13" s="4" t="s">
        <v>22</v>
      </c>
      <c r="F13" s="2">
        <v>16800</v>
      </c>
      <c r="G13" s="2">
        <f>16800*0.02</f>
        <v>336</v>
      </c>
      <c r="H13" s="2">
        <v>2</v>
      </c>
      <c r="I13" s="2">
        <f t="shared" si="0"/>
        <v>6.72</v>
      </c>
      <c r="J13" s="2">
        <v>4</v>
      </c>
    </row>
    <row r="14" ht="39.95" customHeight="1" spans="4:10">
      <c r="D14" s="2">
        <v>4</v>
      </c>
      <c r="E14" s="4" t="s">
        <v>41</v>
      </c>
      <c r="F14" s="2">
        <v>30000</v>
      </c>
      <c r="G14" s="2">
        <f>30000*0.02</f>
        <v>600</v>
      </c>
      <c r="H14" s="2">
        <v>1.5</v>
      </c>
      <c r="I14" s="2">
        <f t="shared" si="0"/>
        <v>9</v>
      </c>
      <c r="J14" s="2">
        <v>4</v>
      </c>
    </row>
    <row r="15" ht="30" customHeight="1" spans="4:10">
      <c r="D15" s="2">
        <v>5</v>
      </c>
      <c r="E15" s="4" t="s">
        <v>27</v>
      </c>
      <c r="F15" s="2">
        <v>2500</v>
      </c>
      <c r="G15" s="2">
        <f>2500*0.02</f>
        <v>50</v>
      </c>
      <c r="H15" s="2">
        <v>6</v>
      </c>
      <c r="I15" s="2">
        <f t="shared" si="0"/>
        <v>3</v>
      </c>
      <c r="J15" s="2">
        <v>2</v>
      </c>
    </row>
    <row r="16" ht="38.1" customHeight="1" spans="4:10">
      <c r="D16" s="5" t="s">
        <v>42</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2019-07-18T02:08:24Z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y fmtid="{D5CDD505-2E9C-101B-9397-08002B2CF9AE}" pid="3" name="KSOReadingLayout">
    <vt:bool>true</vt:bool>
  </property>
</Properties>
</file>